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1DEF49B-0D46-4081-B0BB-B77F6E8CE4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.BPKAD" sheetId="1" r:id="rId1"/>
  </sheets>
  <calcPr calcId="191029"/>
  <extLst>
    <ext uri="GoogleSheetsCustomDataVersion2">
      <go:sheetsCustomData xmlns:go="http://customooxmlschemas.google.com/" r:id="rId5" roundtripDataChecksum="cBgY5SJls4oDCBrCQgyPHtz9uyoG1q8q1n99dCLMmKc="/>
    </ext>
  </extLst>
</workbook>
</file>

<file path=xl/calcChain.xml><?xml version="1.0" encoding="utf-8"?>
<calcChain xmlns="http://schemas.openxmlformats.org/spreadsheetml/2006/main">
  <c r="K21" i="1" l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F15" i="1"/>
  <c r="F22" i="1" s="1"/>
  <c r="K22" i="1" s="1"/>
  <c r="E15" i="1"/>
  <c r="E22" i="1" s="1"/>
  <c r="J22" i="1" s="1"/>
  <c r="D15" i="1"/>
  <c r="D22" i="1" s="1"/>
  <c r="I22" i="1" s="1"/>
  <c r="C15" i="1"/>
  <c r="C22" i="1" s="1"/>
  <c r="H22" i="1" s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F10" i="1"/>
  <c r="K10" i="1" s="1"/>
  <c r="E10" i="1"/>
  <c r="J10" i="1" s="1"/>
  <c r="D10" i="1"/>
  <c r="I10" i="1" s="1"/>
  <c r="C10" i="1"/>
  <c r="H10" i="1" s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F5" i="1"/>
  <c r="K5" i="1" s="1"/>
  <c r="E5" i="1"/>
  <c r="J5" i="1" s="1"/>
  <c r="D5" i="1"/>
  <c r="I5" i="1" s="1"/>
  <c r="C5" i="1"/>
  <c r="H5" i="1" s="1"/>
  <c r="I15" i="1" l="1"/>
  <c r="H15" i="1"/>
  <c r="J15" i="1"/>
  <c r="K15" i="1"/>
</calcChain>
</file>

<file path=xl/sharedStrings.xml><?xml version="1.0" encoding="utf-8"?>
<sst xmlns="http://schemas.openxmlformats.org/spreadsheetml/2006/main" count="42" uniqueCount="28">
  <si>
    <r>
      <rPr>
        <b/>
        <sz val="10"/>
        <color rgb="FF000000"/>
        <rFont val="Calibri"/>
      </rPr>
      <t>Jumlah Pendapatan/</t>
    </r>
    <r>
      <rPr>
        <b/>
        <i/>
        <sz val="10"/>
        <color rgb="FF000000"/>
        <rFont val="Calibri"/>
      </rPr>
      <t>Kind of Revenues</t>
    </r>
  </si>
  <si>
    <t>1.</t>
  </si>
  <si>
    <t>Pendapatan Asli Daerah (PAD)/Regional Revenue</t>
  </si>
  <si>
    <r>
      <rPr>
        <b/>
        <sz val="27"/>
        <color rgb="FFFF0000"/>
        <rFont val="Calibri"/>
      </rPr>
      <t>‼️</t>
    </r>
    <r>
      <rPr>
        <b/>
        <sz val="16"/>
        <color rgb="FF000000"/>
        <rFont val="Calibri"/>
      </rPr>
      <t>NOTE: BLOK KUNING WAJIB DI ISI</t>
    </r>
  </si>
  <si>
    <t>Pajak Daerah/Regional Tax</t>
  </si>
  <si>
    <t>Retribusi Daerah/Regional Retribution</t>
  </si>
  <si>
    <t>Hasil Perusahaan Milik Daerah dan Pengelolaan Kekayaan Daerah yang Dipisahkan/Regional-Owned Company Revenue and Separated Management of Regional Wealth</t>
  </si>
  <si>
    <t>Lain-lain PAD yang Sah/Other Regional Revenue</t>
  </si>
  <si>
    <t>2.</t>
  </si>
  <si>
    <t>Dana Perimbangan/Balance Funds</t>
  </si>
  <si>
    <t>Bagi Hasil Pajak/Tax Sharing Revenue</t>
  </si>
  <si>
    <t>Bagi Hasil Bukan Pajak/Sumber Daya Alam/Non-Tax Sharing Revenue/Natural Resources</t>
  </si>
  <si>
    <t>Dana Alokasi Umum/General Allocation Fund</t>
  </si>
  <si>
    <t>Dana Alokasi Khusus/Special Allocation Fund</t>
  </si>
  <si>
    <t>3.</t>
  </si>
  <si>
    <t>Lain-lain Pendapatan yang Sah/Other Revenue</t>
  </si>
  <si>
    <t>Pendapatan Hibah/Grant</t>
  </si>
  <si>
    <t>–</t>
  </si>
  <si>
    <t>Dana Darurat/Emergency Fund</t>
  </si>
  <si>
    <t>Dana Bagi Hasil Pajak dari Provinsi dan Pemerintah Daerah Lainnya/Tax Sharing Revenue from Provincial and Other Regional Governments</t>
  </si>
  <si>
    <t>Dana Penyesuaian dan Otonomi Daerah/Regional Adjustment and Autonomy Fund</t>
  </si>
  <si>
    <t>Bantuan Keuangan dari Provinsi atau Pemerintah Daerah Lainnya/Financial Assistance from Provincial or Other Regional Governments</t>
  </si>
  <si>
    <t>Lainnya/Others</t>
  </si>
  <si>
    <t>Jumlah/Total</t>
  </si>
  <si>
    <t>Catatan : ... Data Tidak Tersedia</t>
  </si>
  <si>
    <t>Sumber: Badan Pengelolaan Keuangan dan Aset Daerah Kab Tubaba</t>
  </si>
  <si>
    <t>Realisasi Pendapatan Pemerintah Kabupaten Tulang Bawang Barat Menurut Jenis Pendapatan (ribu rupiah), 2022-2025
Actual Tulang Bawang Barat Regency Government Revenues by Kind of Revenues (thousand rupiahs), 2022-2025</t>
  </si>
  <si>
    <t>Tabel 2.4.1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</si>
</sst>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1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6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Calibri"/>
    </font>
    <font>
      <b/>
      <sz val="27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4" fontId="3" fillId="0" borderId="0" xfId="0" applyNumberFormat="1" applyFont="1"/>
    <xf numFmtId="164" fontId="3" fillId="0" borderId="0" xfId="0" applyNumberFormat="1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4" fontId="6" fillId="5" borderId="5" xfId="0" applyNumberFormat="1" applyFont="1" applyFill="1" applyBorder="1" applyAlignment="1">
      <alignment horizontal="right" vertical="center"/>
    </xf>
    <xf numFmtId="4" fontId="5" fillId="6" borderId="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3" fillId="6" borderId="5" xfId="0" applyNumberFormat="1" applyFont="1" applyFill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7" fillId="6" borderId="7" xfId="0" applyFont="1" applyFill="1" applyBorder="1"/>
    <xf numFmtId="0" fontId="8" fillId="6" borderId="7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3" fillId="4" borderId="3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/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selection sqref="A1:G1"/>
    </sheetView>
  </sheetViews>
  <sheetFormatPr defaultColWidth="14.3984375" defaultRowHeight="15" customHeight="1" x14ac:dyDescent="0.3"/>
  <cols>
    <col min="1" max="1" width="4.3984375" customWidth="1"/>
    <col min="2" max="2" width="41.69921875" customWidth="1"/>
    <col min="3" max="6" width="16.8984375" customWidth="1"/>
    <col min="7" max="7" width="24.59765625" customWidth="1"/>
    <col min="8" max="8" width="16.296875" customWidth="1"/>
    <col min="9" max="9" width="16.8984375" customWidth="1"/>
    <col min="10" max="26" width="12.59765625" customWidth="1"/>
  </cols>
  <sheetData>
    <row r="1" spans="1:25" ht="39" customHeight="1" x14ac:dyDescent="0.3">
      <c r="A1" s="25" t="s">
        <v>26</v>
      </c>
      <c r="B1" s="26"/>
      <c r="C1" s="26"/>
      <c r="D1" s="26"/>
      <c r="E1" s="26"/>
      <c r="F1" s="26"/>
      <c r="G1" s="2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5.75" customHeight="1" x14ac:dyDescent="0.3">
      <c r="A2" s="1"/>
      <c r="B2" s="1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9.5" customHeight="1" x14ac:dyDescent="0.3">
      <c r="A3" s="27" t="s">
        <v>0</v>
      </c>
      <c r="B3" s="28"/>
      <c r="C3" s="2">
        <v>2022</v>
      </c>
      <c r="D3" s="3">
        <v>2023</v>
      </c>
      <c r="E3" s="2">
        <v>2024</v>
      </c>
      <c r="F3" s="2">
        <v>2025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3">
      <c r="A4" s="29">
        <v>1</v>
      </c>
      <c r="B4" s="28"/>
      <c r="C4" s="5">
        <v>2</v>
      </c>
      <c r="D4" s="5">
        <v>3</v>
      </c>
      <c r="E4" s="5">
        <v>4</v>
      </c>
      <c r="F4" s="6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5" ht="21.75" customHeight="1" x14ac:dyDescent="0.3">
      <c r="A5" s="7" t="s">
        <v>1</v>
      </c>
      <c r="B5" s="8" t="s">
        <v>2</v>
      </c>
      <c r="C5" s="9">
        <f t="shared" ref="C5:F5" si="0">SUM(C6:C9)</f>
        <v>51532994618.690002</v>
      </c>
      <c r="D5" s="9">
        <f t="shared" si="0"/>
        <v>51184782701.650002</v>
      </c>
      <c r="E5" s="9">
        <f t="shared" si="0"/>
        <v>54654930261.910004</v>
      </c>
      <c r="F5" s="9">
        <f t="shared" si="0"/>
        <v>74075588805.039993</v>
      </c>
      <c r="G5" s="30" t="s">
        <v>3</v>
      </c>
      <c r="H5" s="10">
        <f t="shared" ref="H5:K5" si="1">IF(C5="–","–",C5/1000)</f>
        <v>51532994.618689999</v>
      </c>
      <c r="I5" s="10">
        <f t="shared" si="1"/>
        <v>51184782.701650001</v>
      </c>
      <c r="J5" s="10">
        <f t="shared" si="1"/>
        <v>54654930.261910006</v>
      </c>
      <c r="K5" s="10">
        <f t="shared" si="1"/>
        <v>74075588.805039987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5" ht="21.75" customHeight="1" x14ac:dyDescent="0.3">
      <c r="A6" s="11">
        <v>44927</v>
      </c>
      <c r="B6" s="12" t="s">
        <v>4</v>
      </c>
      <c r="C6" s="13">
        <v>22564039994.630001</v>
      </c>
      <c r="D6" s="14">
        <v>26611248046.450001</v>
      </c>
      <c r="E6" s="15">
        <v>28287524975.16</v>
      </c>
      <c r="F6" s="16">
        <v>45314788347.599998</v>
      </c>
      <c r="G6" s="31"/>
      <c r="H6" s="10">
        <f t="shared" ref="H6:K6" si="2">IF(C6="–","–",C6/1000)</f>
        <v>22564039.994630001</v>
      </c>
      <c r="I6" s="10">
        <f t="shared" si="2"/>
        <v>26611248.04645</v>
      </c>
      <c r="J6" s="10">
        <f t="shared" si="2"/>
        <v>28287524.975159999</v>
      </c>
      <c r="K6" s="10">
        <f t="shared" si="2"/>
        <v>45314788.347599998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5" ht="21.75" customHeight="1" x14ac:dyDescent="0.3">
      <c r="A7" s="11">
        <v>44958</v>
      </c>
      <c r="B7" s="12" t="s">
        <v>5</v>
      </c>
      <c r="C7" s="13">
        <v>1862050812</v>
      </c>
      <c r="D7" s="14">
        <v>2307188549</v>
      </c>
      <c r="E7" s="15">
        <v>7644273485</v>
      </c>
      <c r="F7" s="16">
        <v>9924050721.2900009</v>
      </c>
      <c r="G7" s="31"/>
      <c r="H7" s="10">
        <f t="shared" ref="H7:K7" si="3">IF(C7="–","–",C7/1000)</f>
        <v>1862050.8119999999</v>
      </c>
      <c r="I7" s="10">
        <f t="shared" si="3"/>
        <v>2307188.5490000001</v>
      </c>
      <c r="J7" s="10">
        <f t="shared" si="3"/>
        <v>7644273.4850000003</v>
      </c>
      <c r="K7" s="10">
        <f t="shared" si="3"/>
        <v>9924050.7212900016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5" ht="21.75" customHeight="1" x14ac:dyDescent="0.3">
      <c r="A8" s="11">
        <v>44986</v>
      </c>
      <c r="B8" s="12" t="s">
        <v>6</v>
      </c>
      <c r="C8" s="13">
        <v>2551893890.5799999</v>
      </c>
      <c r="D8" s="14">
        <v>2555034228.0599999</v>
      </c>
      <c r="E8" s="15">
        <v>2573282539.8400002</v>
      </c>
      <c r="F8" s="16">
        <v>1946157198.74</v>
      </c>
      <c r="G8" s="1"/>
      <c r="H8" s="10">
        <f t="shared" ref="H8:K8" si="4">IF(C8="–","–",C8/1000)</f>
        <v>2551893.8905799999</v>
      </c>
      <c r="I8" s="10">
        <f t="shared" si="4"/>
        <v>2555034.2280600001</v>
      </c>
      <c r="J8" s="10">
        <f t="shared" si="4"/>
        <v>2573282.5398400002</v>
      </c>
      <c r="K8" s="10">
        <f t="shared" si="4"/>
        <v>1946157.1987399999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5" ht="21.75" customHeight="1" x14ac:dyDescent="0.3">
      <c r="A9" s="11">
        <v>45017</v>
      </c>
      <c r="B9" s="12" t="s">
        <v>7</v>
      </c>
      <c r="C9" s="13">
        <v>24555009921.48</v>
      </c>
      <c r="D9" s="14">
        <v>19711311878.139999</v>
      </c>
      <c r="E9" s="15">
        <v>16149849261.91</v>
      </c>
      <c r="F9" s="16">
        <v>16890592537.41</v>
      </c>
      <c r="G9" s="1"/>
      <c r="H9" s="10">
        <f t="shared" ref="H9:K9" si="5">IF(C9="–","–",C9/1000)</f>
        <v>24555009.92148</v>
      </c>
      <c r="I9" s="10">
        <f t="shared" si="5"/>
        <v>19711311.878139999</v>
      </c>
      <c r="J9" s="10">
        <f t="shared" si="5"/>
        <v>16149849.261909999</v>
      </c>
      <c r="K9" s="10">
        <f t="shared" si="5"/>
        <v>16890592.537409998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5" ht="21.75" customHeight="1" x14ac:dyDescent="0.3">
      <c r="A10" s="7" t="s">
        <v>8</v>
      </c>
      <c r="B10" s="8" t="s">
        <v>9</v>
      </c>
      <c r="C10" s="9">
        <f t="shared" ref="C10:F10" si="6">SUM(C11:C14)</f>
        <v>655580039516</v>
      </c>
      <c r="D10" s="9">
        <f t="shared" si="6"/>
        <v>639375354772</v>
      </c>
      <c r="E10" s="9">
        <f t="shared" si="6"/>
        <v>671969947927</v>
      </c>
      <c r="F10" s="9">
        <f t="shared" si="6"/>
        <v>637381525663</v>
      </c>
      <c r="G10" s="17"/>
      <c r="H10" s="10">
        <f t="shared" ref="H10:K10" si="7">IF(C10="–","–",C10/1000)</f>
        <v>655580039.51600003</v>
      </c>
      <c r="I10" s="10">
        <f t="shared" si="7"/>
        <v>639375354.77199996</v>
      </c>
      <c r="J10" s="10">
        <f t="shared" si="7"/>
        <v>671969947.92700005</v>
      </c>
      <c r="K10" s="10">
        <f t="shared" si="7"/>
        <v>637381525.66299999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5" ht="21.75" customHeight="1" x14ac:dyDescent="0.3">
      <c r="A11" s="11">
        <v>44928</v>
      </c>
      <c r="B11" s="12" t="s">
        <v>10</v>
      </c>
      <c r="C11" s="18">
        <v>14121810157</v>
      </c>
      <c r="D11" s="14">
        <v>12687665020</v>
      </c>
      <c r="E11" s="15">
        <v>8158811397</v>
      </c>
      <c r="F11" s="16">
        <v>9341257900</v>
      </c>
      <c r="G11" s="19"/>
      <c r="H11" s="10">
        <f t="shared" ref="H11:K11" si="8">IF(C11="–","–",C11/1000)</f>
        <v>14121810.157</v>
      </c>
      <c r="I11" s="10">
        <f t="shared" si="8"/>
        <v>12687665.02</v>
      </c>
      <c r="J11" s="10">
        <f t="shared" si="8"/>
        <v>8158811.3969999999</v>
      </c>
      <c r="K11" s="10">
        <f t="shared" si="8"/>
        <v>9341257.9000000004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5" ht="21.75" customHeight="1" x14ac:dyDescent="0.3">
      <c r="A12" s="11">
        <v>44959</v>
      </c>
      <c r="B12" s="12" t="s">
        <v>11</v>
      </c>
      <c r="C12" s="18">
        <v>15982566231</v>
      </c>
      <c r="D12" s="14">
        <v>11018679924</v>
      </c>
      <c r="E12" s="15">
        <v>10839889290</v>
      </c>
      <c r="F12" s="16">
        <v>8007679000</v>
      </c>
      <c r="G12" s="19"/>
      <c r="H12" s="10">
        <f t="shared" ref="H12:K12" si="9">IF(C12="–","–",C12/1000)</f>
        <v>15982566.231000001</v>
      </c>
      <c r="I12" s="10">
        <f t="shared" si="9"/>
        <v>11018679.924000001</v>
      </c>
      <c r="J12" s="10">
        <f t="shared" si="9"/>
        <v>10839889.289999999</v>
      </c>
      <c r="K12" s="10">
        <f t="shared" si="9"/>
        <v>8007679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5" ht="21.75" customHeight="1" x14ac:dyDescent="0.3">
      <c r="A13" s="11">
        <v>44987</v>
      </c>
      <c r="B13" s="12" t="s">
        <v>12</v>
      </c>
      <c r="C13" s="18">
        <v>436040756350</v>
      </c>
      <c r="D13" s="14">
        <v>460810505000</v>
      </c>
      <c r="E13" s="15">
        <v>490108654000</v>
      </c>
      <c r="F13" s="16">
        <v>481665442119</v>
      </c>
      <c r="G13" s="19"/>
      <c r="H13" s="10">
        <f t="shared" ref="H13:K13" si="10">IF(C13="–","–",C13/1000)</f>
        <v>436040756.35000002</v>
      </c>
      <c r="I13" s="10">
        <f t="shared" si="10"/>
        <v>460810505</v>
      </c>
      <c r="J13" s="10">
        <f t="shared" si="10"/>
        <v>490108654</v>
      </c>
      <c r="K13" s="10">
        <f t="shared" si="10"/>
        <v>481665442.11900002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5" ht="21.75" customHeight="1" x14ac:dyDescent="0.3">
      <c r="A14" s="11">
        <v>45018</v>
      </c>
      <c r="B14" s="12" t="s">
        <v>13</v>
      </c>
      <c r="C14" s="18">
        <v>189434906778</v>
      </c>
      <c r="D14" s="14">
        <v>154858504828</v>
      </c>
      <c r="E14" s="15">
        <v>162862593240</v>
      </c>
      <c r="F14" s="16">
        <v>138367146644</v>
      </c>
      <c r="G14" s="20"/>
      <c r="H14" s="10">
        <f t="shared" ref="H14:K14" si="11">IF(C14="–","–",C14/1000)</f>
        <v>189434906.778</v>
      </c>
      <c r="I14" s="10">
        <f t="shared" si="11"/>
        <v>154858504.82800001</v>
      </c>
      <c r="J14" s="10">
        <f t="shared" si="11"/>
        <v>162862593.24000001</v>
      </c>
      <c r="K14" s="10">
        <f t="shared" si="11"/>
        <v>138367146.64399999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ht="21.75" customHeight="1" x14ac:dyDescent="0.3">
      <c r="A15" s="7" t="s">
        <v>14</v>
      </c>
      <c r="B15" s="8" t="s">
        <v>15</v>
      </c>
      <c r="C15" s="9">
        <f t="shared" ref="C15:F15" si="12">SUM(C16:C21)</f>
        <v>158929358058</v>
      </c>
      <c r="D15" s="9">
        <f t="shared" si="12"/>
        <v>167086346775</v>
      </c>
      <c r="E15" s="9">
        <f t="shared" si="12"/>
        <v>193344368802</v>
      </c>
      <c r="F15" s="9">
        <f t="shared" si="12"/>
        <v>146788502791</v>
      </c>
      <c r="G15" s="17"/>
      <c r="H15" s="10">
        <f t="shared" ref="H15:K15" si="13">IF(C15="–","–",C15/1000)</f>
        <v>158929358.058</v>
      </c>
      <c r="I15" s="10">
        <f t="shared" si="13"/>
        <v>167086346.77500001</v>
      </c>
      <c r="J15" s="10">
        <f t="shared" si="13"/>
        <v>193344368.80199999</v>
      </c>
      <c r="K15" s="10">
        <f t="shared" si="13"/>
        <v>146788502.79100001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 ht="21.75" customHeight="1" x14ac:dyDescent="0.3">
      <c r="A16" s="11">
        <v>44929</v>
      </c>
      <c r="B16" s="12" t="s">
        <v>16</v>
      </c>
      <c r="C16" s="13">
        <v>2532000000</v>
      </c>
      <c r="D16" s="14" t="s">
        <v>17</v>
      </c>
      <c r="E16" s="15" t="s">
        <v>17</v>
      </c>
      <c r="F16" s="21" t="s">
        <v>17</v>
      </c>
      <c r="G16" s="19"/>
      <c r="H16" s="10">
        <f t="shared" ref="H16:K16" si="14">IF(C16="–","–",C16/1000)</f>
        <v>2532000</v>
      </c>
      <c r="I16" s="10" t="str">
        <f t="shared" si="14"/>
        <v>–</v>
      </c>
      <c r="J16" s="10" t="str">
        <f t="shared" si="14"/>
        <v>–</v>
      </c>
      <c r="K16" s="10" t="str">
        <f t="shared" si="14"/>
        <v>–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4" ht="21.75" customHeight="1" x14ac:dyDescent="0.3">
      <c r="A17" s="11">
        <v>44960</v>
      </c>
      <c r="B17" s="12" t="s">
        <v>18</v>
      </c>
      <c r="C17" s="18" t="s">
        <v>17</v>
      </c>
      <c r="D17" s="14" t="s">
        <v>17</v>
      </c>
      <c r="E17" s="15" t="s">
        <v>17</v>
      </c>
      <c r="F17" s="21" t="s">
        <v>17</v>
      </c>
      <c r="G17" s="19"/>
      <c r="H17" s="10" t="str">
        <f t="shared" ref="H17:K17" si="15">IF(C17="–","–",C17/1000)</f>
        <v>–</v>
      </c>
      <c r="I17" s="10" t="str">
        <f t="shared" si="15"/>
        <v>–</v>
      </c>
      <c r="J17" s="10" t="str">
        <f t="shared" si="15"/>
        <v>–</v>
      </c>
      <c r="K17" s="10" t="str">
        <f t="shared" si="15"/>
        <v>–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4" ht="52" x14ac:dyDescent="0.3">
      <c r="A18" s="11">
        <v>44988</v>
      </c>
      <c r="B18" s="12" t="s">
        <v>19</v>
      </c>
      <c r="C18" s="18">
        <v>73797069058</v>
      </c>
      <c r="D18" s="14">
        <v>63469354775</v>
      </c>
      <c r="E18" s="15">
        <v>87482597802</v>
      </c>
      <c r="F18" s="21">
        <v>43477324391</v>
      </c>
      <c r="G18" s="19"/>
      <c r="H18" s="10">
        <f t="shared" ref="H18:K18" si="16">IF(C18="–","–",C18/1000)</f>
        <v>73797069.057999998</v>
      </c>
      <c r="I18" s="10">
        <f t="shared" si="16"/>
        <v>63469354.774999999</v>
      </c>
      <c r="J18" s="10">
        <f t="shared" si="16"/>
        <v>87482597.802000001</v>
      </c>
      <c r="K18" s="10">
        <f t="shared" si="16"/>
        <v>43477324.391000003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39" x14ac:dyDescent="0.3">
      <c r="A19" s="11">
        <v>45019</v>
      </c>
      <c r="B19" s="12" t="s">
        <v>20</v>
      </c>
      <c r="C19" s="18" t="s">
        <v>17</v>
      </c>
      <c r="D19" s="14" t="s">
        <v>17</v>
      </c>
      <c r="E19" s="15" t="s">
        <v>17</v>
      </c>
      <c r="F19" s="21" t="s">
        <v>17</v>
      </c>
      <c r="G19" s="19"/>
      <c r="H19" s="10" t="str">
        <f t="shared" ref="H19:K19" si="17">IF(C19="–","–",C19/1000)</f>
        <v>–</v>
      </c>
      <c r="I19" s="10" t="str">
        <f t="shared" si="17"/>
        <v>–</v>
      </c>
      <c r="J19" s="10" t="str">
        <f t="shared" si="17"/>
        <v>–</v>
      </c>
      <c r="K19" s="10" t="str">
        <f t="shared" si="17"/>
        <v>–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4" ht="52" x14ac:dyDescent="0.3">
      <c r="A20" s="11">
        <v>45049</v>
      </c>
      <c r="B20" s="12" t="s">
        <v>21</v>
      </c>
      <c r="C20" s="18" t="s">
        <v>17</v>
      </c>
      <c r="D20" s="14" t="s">
        <v>17</v>
      </c>
      <c r="E20" s="15" t="s">
        <v>17</v>
      </c>
      <c r="F20" s="21" t="s">
        <v>17</v>
      </c>
      <c r="G20" s="19"/>
      <c r="H20" s="10" t="str">
        <f t="shared" ref="H20:K20" si="18">IF(C20="–","–",C20/1000)</f>
        <v>–</v>
      </c>
      <c r="I20" s="10" t="str">
        <f t="shared" si="18"/>
        <v>–</v>
      </c>
      <c r="J20" s="10" t="str">
        <f t="shared" si="18"/>
        <v>–</v>
      </c>
      <c r="K20" s="10" t="str">
        <f t="shared" si="18"/>
        <v>–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4" ht="21.75" customHeight="1" x14ac:dyDescent="0.3">
      <c r="A21" s="11">
        <v>45080</v>
      </c>
      <c r="B21" s="12" t="s">
        <v>22</v>
      </c>
      <c r="C21" s="18">
        <v>82600289000</v>
      </c>
      <c r="D21" s="14">
        <v>103616992000</v>
      </c>
      <c r="E21" s="15">
        <v>105861771000</v>
      </c>
      <c r="F21" s="21">
        <v>103311178400</v>
      </c>
      <c r="G21" s="19"/>
      <c r="H21" s="10">
        <f t="shared" ref="H21:K21" si="19">IF(C21="–","–",C21/1000)</f>
        <v>82600289</v>
      </c>
      <c r="I21" s="10">
        <f t="shared" si="19"/>
        <v>103616992</v>
      </c>
      <c r="J21" s="10">
        <f t="shared" si="19"/>
        <v>105861771</v>
      </c>
      <c r="K21" s="10">
        <f t="shared" si="19"/>
        <v>103311178.40000001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4" ht="15.75" customHeight="1" x14ac:dyDescent="0.3">
      <c r="A22" s="32" t="s">
        <v>23</v>
      </c>
      <c r="B22" s="28"/>
      <c r="C22" s="22">
        <f t="shared" ref="C22:F22" si="20">C15+C10+C5</f>
        <v>866042392192.68994</v>
      </c>
      <c r="D22" s="22">
        <f t="shared" si="20"/>
        <v>857646484248.65002</v>
      </c>
      <c r="E22" s="22">
        <f t="shared" si="20"/>
        <v>919969246990.91003</v>
      </c>
      <c r="F22" s="22">
        <f t="shared" si="20"/>
        <v>858245617259.04004</v>
      </c>
      <c r="G22" s="10"/>
      <c r="H22" s="10">
        <f t="shared" ref="H22:K22" si="21">IF(C22="–","–",C22/1000)</f>
        <v>866042392.1926899</v>
      </c>
      <c r="I22" s="10">
        <f t="shared" si="21"/>
        <v>857646484.24865007</v>
      </c>
      <c r="J22" s="10">
        <f t="shared" si="21"/>
        <v>919969246.99091005</v>
      </c>
      <c r="K22" s="10">
        <f t="shared" si="21"/>
        <v>858245617.25904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4" ht="15.75" customHeight="1" x14ac:dyDescent="0.3">
      <c r="A23" s="1"/>
      <c r="B23" s="1"/>
      <c r="C23" s="10"/>
      <c r="D23" s="10"/>
      <c r="E23" s="10"/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23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2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/>
    <row r="228" spans="1:24" ht="15.75" customHeight="1" x14ac:dyDescent="0.3"/>
    <row r="229" spans="1:24" ht="15.75" customHeight="1" x14ac:dyDescent="0.3"/>
    <row r="230" spans="1:24" ht="15.75" customHeight="1" x14ac:dyDescent="0.3"/>
    <row r="231" spans="1:24" ht="15.75" customHeight="1" x14ac:dyDescent="0.3"/>
    <row r="232" spans="1:24" ht="15.75" customHeight="1" x14ac:dyDescent="0.3"/>
    <row r="233" spans="1:24" ht="15.75" customHeight="1" x14ac:dyDescent="0.3"/>
    <row r="234" spans="1:24" ht="15.75" customHeight="1" x14ac:dyDescent="0.3"/>
    <row r="235" spans="1:24" ht="15.75" customHeight="1" x14ac:dyDescent="0.3"/>
    <row r="236" spans="1:24" ht="15.75" customHeight="1" x14ac:dyDescent="0.3"/>
    <row r="237" spans="1:24" ht="15.75" customHeight="1" x14ac:dyDescent="0.3"/>
    <row r="238" spans="1:24" ht="15.75" customHeight="1" x14ac:dyDescent="0.3"/>
    <row r="239" spans="1:24" ht="15.75" customHeight="1" x14ac:dyDescent="0.3"/>
    <row r="240" spans="1:24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A1:G1"/>
    <mergeCell ref="A3:B3"/>
    <mergeCell ref="A4:B4"/>
    <mergeCell ref="G5:G7"/>
    <mergeCell ref="A22:B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2.4.1.BPKAD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2024-01-22T09:03:30Z</dcterms:created>
  <dcterms:modified xsi:type="dcterms:W3CDTF">2026-07-20T07:07:53Z</dcterms:modified>
</cp:coreProperties>
</file>